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88" yWindow="384" windowWidth="15012" windowHeight="8472"/>
  </bookViews>
  <sheets>
    <sheet name="Лист2" sheetId="2" r:id="rId1"/>
    <sheet name="Лист3" sheetId="3" r:id="rId2"/>
  </sheets>
  <calcPr calcId="125725"/>
</workbook>
</file>

<file path=xl/calcChain.xml><?xml version="1.0" encoding="utf-8"?>
<calcChain xmlns="http://schemas.openxmlformats.org/spreadsheetml/2006/main">
  <c r="D33" i="2"/>
  <c r="D32"/>
  <c r="D31"/>
  <c r="D30"/>
  <c r="D29"/>
  <c r="E28"/>
  <c r="C28"/>
  <c r="D27"/>
  <c r="D28" s="1"/>
  <c r="D26"/>
  <c r="E25"/>
  <c r="C25"/>
  <c r="D24"/>
  <c r="D23"/>
  <c r="D25" s="1"/>
  <c r="E22"/>
  <c r="C22"/>
  <c r="D21"/>
  <c r="D20"/>
  <c r="D22" s="1"/>
  <c r="E19"/>
  <c r="C19"/>
  <c r="D18"/>
  <c r="D17"/>
  <c r="D19" s="1"/>
  <c r="D16"/>
  <c r="E15"/>
  <c r="D15"/>
  <c r="C15"/>
  <c r="D14"/>
  <c r="E13"/>
  <c r="D13"/>
  <c r="C13"/>
  <c r="E12"/>
  <c r="D12"/>
  <c r="C12"/>
</calcChain>
</file>

<file path=xl/sharedStrings.xml><?xml version="1.0" encoding="utf-8"?>
<sst xmlns="http://schemas.openxmlformats.org/spreadsheetml/2006/main" count="55" uniqueCount="32">
  <si>
    <t>(наименование организации образования)</t>
  </si>
  <si>
    <t>Периодичность: ежеквартально</t>
  </si>
  <si>
    <t xml:space="preserve">Среднее образование </t>
  </si>
  <si>
    <t>ед. изм.</t>
  </si>
  <si>
    <t>2019год</t>
  </si>
  <si>
    <t>годовой план</t>
  </si>
  <si>
    <t>план на 1 кв</t>
  </si>
  <si>
    <t>факт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</si>
  <si>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</si>
  <si>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</si>
  <si>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</si>
  <si>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</si>
  <si>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</si>
  <si>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</si>
  <si>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</si>
  <si>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</si>
  <si>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Административный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</si>
  <si>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</si>
  <si>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</si>
  <si>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</si>
  <si>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</si>
  <si>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персонал - учителя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</si>
  <si>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</si>
  <si>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3.4.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</si>
  <si>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</si>
  <si>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</si>
  <si>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</si>
  <si>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</si>
  <si>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</si>
  <si>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Основные показатели финансовой деятельности организации образования</t>
  </si>
  <si>
    <t>по состоянию на "1" апреля 2019 г.</t>
  </si>
  <si>
    <t>КГУ "Казахская средняя школа №7 города Атбасар отдела образования Атбасарского района"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</si>
</sst>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charset val="204"/>
      <scheme val="minor"/>
    </font>
    <font>
      <i/>
      <sz val="10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b/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2" fillId="0" borderId="0" xfId="0" applyFont="1"/>
    <xf numFmtId="164" fontId="3" fillId="0" borderId="0" xfId="0" applyNumberFormat="1" applyFont="1"/>
    <xf numFmtId="164" fontId="3" fillId="0" borderId="0" xfId="0" applyNumberFormat="1" applyFont="1" applyAlignment="1">
      <alignment horizontal="center"/>
    </xf>
    <xf numFmtId="0" fontId="4" fillId="0" borderId="0" xfId="0" applyFont="1"/>
    <xf numFmtId="0" fontId="5" fillId="0" borderId="0" xfId="0" applyFont="1"/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1" fontId="5" fillId="0" borderId="2" xfId="0" applyNumberFormat="1" applyFont="1" applyBorder="1" applyAlignment="1">
      <alignment horizontal="center" vertical="center"/>
    </xf>
    <xf numFmtId="164" fontId="5" fillId="0" borderId="2" xfId="0" applyNumberFormat="1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/>
    </xf>
    <xf numFmtId="0" fontId="5" fillId="0" borderId="2" xfId="0" applyFont="1" applyBorder="1"/>
    <xf numFmtId="0" fontId="1" fillId="0" borderId="2" xfId="0" applyFont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/>
    </xf>
    <xf numFmtId="0" fontId="6" fillId="0" borderId="2" xfId="0" applyFont="1" applyBorder="1"/>
    <xf numFmtId="164" fontId="3" fillId="0" borderId="2" xfId="0" applyNumberFormat="1" applyFont="1" applyBorder="1" applyAlignment="1">
      <alignment horizontal="center"/>
    </xf>
    <xf numFmtId="0" fontId="2" fillId="0" borderId="2" xfId="0" applyFont="1" applyBorder="1"/>
    <xf numFmtId="0" fontId="1" fillId="0" borderId="2" xfId="0" applyFont="1" applyBorder="1"/>
    <xf numFmtId="0" fontId="3" fillId="2" borderId="2" xfId="0" applyFont="1" applyFill="1" applyBorder="1"/>
    <xf numFmtId="0" fontId="1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/>
    <xf numFmtId="0" fontId="1" fillId="2" borderId="2" xfId="0" applyFont="1" applyFill="1" applyBorder="1" applyAlignment="1">
      <alignment horizontal="center" vertical="center"/>
    </xf>
    <xf numFmtId="164" fontId="3" fillId="2" borderId="2" xfId="0" applyNumberFormat="1" applyFont="1" applyFill="1" applyBorder="1"/>
    <xf numFmtId="0" fontId="1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wrapText="1"/>
    </xf>
    <xf numFmtId="0" fontId="3" fillId="0" borderId="2" xfId="0" applyFont="1" applyBorder="1"/>
    <xf numFmtId="0" fontId="5" fillId="0" borderId="2" xfId="0" applyFont="1" applyBorder="1" applyAlignment="1">
      <alignment wrapText="1"/>
    </xf>
    <xf numFmtId="0" fontId="5" fillId="0" borderId="0" xfId="0" applyFont="1" applyAlignment="1">
      <alignment horizontal="center"/>
    </xf>
    <xf numFmtId="0" fontId="5" fillId="0" borderId="3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3"/>
  <sheetViews>
    <sheetView tabSelected="1" workbookViewId="0">
      <selection activeCell="G10" sqref="G10"/>
    </sheetView>
  </sheetViews>
  <sheetFormatPr defaultRowHeight="14.4"/>
  <cols>
    <col min="1" max="1" width="45.109375" customWidth="1"/>
    <col min="2" max="2" width="13.33203125" customWidth="1"/>
    <col min="3" max="3" width="12.6640625" customWidth="1"/>
    <col min="4" max="4" width="12.33203125" customWidth="1"/>
    <col min="5" max="5" width="16.5546875" customWidth="1"/>
  </cols>
  <sheetData>
    <row r="1" spans="1:5" ht="20.399999999999999">
      <c r="A1" s="29" t="s">
        <v>29</v>
      </c>
      <c r="B1" s="29"/>
      <c r="C1" s="29"/>
      <c r="D1" s="29"/>
      <c r="E1" s="29"/>
    </row>
    <row r="2" spans="1:5" ht="20.399999999999999">
      <c r="A2" s="29" t="s">
        <v>30</v>
      </c>
      <c r="B2" s="29"/>
      <c r="C2" s="29"/>
      <c r="D2" s="29"/>
      <c r="E2" s="29"/>
    </row>
    <row r="3" spans="1:5" ht="20.399999999999999">
      <c r="A3" s="7"/>
      <c r="B3" s="3"/>
      <c r="C3" s="4"/>
      <c r="D3" s="4"/>
      <c r="E3" s="5"/>
    </row>
    <row r="4" spans="1:5" ht="20.399999999999999">
      <c r="A4" s="30" t="s">
        <v>31</v>
      </c>
      <c r="B4" s="30"/>
      <c r="C4" s="30"/>
      <c r="D4" s="30"/>
      <c r="E4" s="30"/>
    </row>
    <row r="5" spans="1:5">
      <c r="A5" s="1" t="s">
        <v>0</v>
      </c>
      <c r="B5" s="1"/>
      <c r="C5" s="1"/>
      <c r="D5" s="1"/>
      <c r="E5" s="1"/>
    </row>
    <row r="6" spans="1:5" ht="20.399999999999999">
      <c r="A6" s="2"/>
      <c r="B6" s="3"/>
      <c r="C6" s="4"/>
      <c r="D6" s="4"/>
      <c r="E6" s="5"/>
    </row>
    <row r="7" spans="1:5" ht="20.399999999999999">
      <c r="A7" s="6" t="s">
        <v>1</v>
      </c>
      <c r="B7" s="3"/>
      <c r="C7" s="4"/>
      <c r="D7" s="4"/>
      <c r="E7" s="5"/>
    </row>
    <row r="8" spans="1:5" ht="20.399999999999999">
      <c r="A8" s="7"/>
      <c r="B8" s="3"/>
      <c r="C8" s="4"/>
      <c r="D8" s="4"/>
      <c r="E8" s="5"/>
    </row>
    <row r="9" spans="1:5" ht="20.399999999999999">
      <c r="A9" s="8" t="s">
        <v>2</v>
      </c>
      <c r="B9" s="9" t="s">
        <v>3</v>
      </c>
      <c r="C9" s="10" t="s">
        <v>4</v>
      </c>
      <c r="D9" s="10"/>
      <c r="E9" s="10"/>
    </row>
    <row r="10" spans="1:5" ht="61.2">
      <c r="A10" s="8"/>
      <c r="B10" s="9"/>
      <c r="C10" s="11" t="s">
        <v>5</v>
      </c>
      <c r="D10" s="11" t="s">
        <v>6</v>
      </c>
      <c r="E10" s="12" t="s">
        <v>7</v>
      </c>
    </row>
    <row r="11" spans="1:5" ht="20.399999999999999">
      <c r="A11" s="13" t="s">
        <v>8</v>
      </c>
      <c r="B11" s="14" t="s">
        <v>9</v>
      </c>
      <c r="C11" s="15">
        <v>572</v>
      </c>
      <c r="D11" s="15">
        <v>572</v>
      </c>
      <c r="E11" s="15">
        <v>572</v>
      </c>
    </row>
    <row r="12" spans="1:5" ht="27.6">
      <c r="A12" s="16" t="s">
        <v>10</v>
      </c>
      <c r="B12" s="14" t="s">
        <v>11</v>
      </c>
      <c r="C12" s="17">
        <f>(C13-C32)/C11</f>
        <v>200.44755244755245</v>
      </c>
      <c r="D12" s="17">
        <f t="shared" ref="D12:E12" si="0">(D13-D32)/D11</f>
        <v>50.111888111888113</v>
      </c>
      <c r="E12" s="17">
        <f t="shared" si="0"/>
        <v>54.823251748251735</v>
      </c>
    </row>
    <row r="13" spans="1:5" ht="27.6">
      <c r="A13" s="13" t="s">
        <v>12</v>
      </c>
      <c r="B13" s="14" t="s">
        <v>11</v>
      </c>
      <c r="C13" s="17">
        <f>C15+C29+C30+C31+C32+C33</f>
        <v>116789</v>
      </c>
      <c r="D13" s="17">
        <f>D15+D29+D30+D31+D32+D33</f>
        <v>29197.25</v>
      </c>
      <c r="E13" s="17">
        <f>E15+E29+E30+E31+E32+E33</f>
        <v>31358.899999999994</v>
      </c>
    </row>
    <row r="14" spans="1:5" ht="20.399999999999999">
      <c r="A14" s="18" t="s">
        <v>13</v>
      </c>
      <c r="B14" s="19"/>
      <c r="C14" s="17">
        <v>0</v>
      </c>
      <c r="D14" s="17">
        <f t="shared" ref="D14:D27" si="1">C14</f>
        <v>0</v>
      </c>
      <c r="E14" s="17">
        <v>0</v>
      </c>
    </row>
    <row r="15" spans="1:5" ht="27.6">
      <c r="A15" s="13" t="s">
        <v>14</v>
      </c>
      <c r="B15" s="14" t="s">
        <v>11</v>
      </c>
      <c r="C15" s="17">
        <f>C17+C20+C23+C26</f>
        <v>78181.399999999994</v>
      </c>
      <c r="D15" s="17">
        <f>D17+D20+D23+D26</f>
        <v>19545.349999999999</v>
      </c>
      <c r="E15" s="15">
        <f>E17+E20+E23+E26</f>
        <v>22196.099999999995</v>
      </c>
    </row>
    <row r="16" spans="1:5" ht="20.399999999999999">
      <c r="A16" s="18" t="s">
        <v>15</v>
      </c>
      <c r="B16" s="19"/>
      <c r="C16" s="17">
        <v>0</v>
      </c>
      <c r="D16" s="17">
        <f t="shared" si="1"/>
        <v>0</v>
      </c>
      <c r="E16" s="15">
        <v>0</v>
      </c>
    </row>
    <row r="17" spans="1:5" ht="27.6">
      <c r="A17" s="20" t="s">
        <v>16</v>
      </c>
      <c r="B17" s="21" t="s">
        <v>11</v>
      </c>
      <c r="C17" s="15">
        <v>5954.7</v>
      </c>
      <c r="D17" s="17">
        <f>C17/4</f>
        <v>1488.675</v>
      </c>
      <c r="E17" s="15">
        <v>1483.1</v>
      </c>
    </row>
    <row r="18" spans="1:5" ht="20.399999999999999">
      <c r="A18" s="22" t="s">
        <v>17</v>
      </c>
      <c r="B18" s="23" t="s">
        <v>18</v>
      </c>
      <c r="C18" s="24">
        <v>5</v>
      </c>
      <c r="D18" s="17">
        <f t="shared" si="1"/>
        <v>5</v>
      </c>
      <c r="E18" s="15">
        <v>5</v>
      </c>
    </row>
    <row r="19" spans="1:5" ht="20.399999999999999">
      <c r="A19" s="22" t="s">
        <v>19</v>
      </c>
      <c r="B19" s="21" t="s">
        <v>20</v>
      </c>
      <c r="C19" s="15">
        <f>C17/C18/12*1000+200</f>
        <v>99445</v>
      </c>
      <c r="D19" s="17">
        <f>D17*1000/3/D18</f>
        <v>99245</v>
      </c>
      <c r="E19" s="15">
        <f>E17*1000/3/E18</f>
        <v>98873.333333333343</v>
      </c>
    </row>
    <row r="20" spans="1:5" ht="27.6">
      <c r="A20" s="20" t="s">
        <v>21</v>
      </c>
      <c r="B20" s="21" t="s">
        <v>11</v>
      </c>
      <c r="C20" s="15">
        <v>58599</v>
      </c>
      <c r="D20" s="17">
        <f>C20/4</f>
        <v>14649.75</v>
      </c>
      <c r="E20" s="15">
        <v>16947.3</v>
      </c>
    </row>
    <row r="21" spans="1:5" ht="20.399999999999999">
      <c r="A21" s="16" t="s">
        <v>17</v>
      </c>
      <c r="B21" s="25" t="s">
        <v>18</v>
      </c>
      <c r="C21" s="24">
        <v>46.4</v>
      </c>
      <c r="D21" s="17">
        <f t="shared" si="1"/>
        <v>46.4</v>
      </c>
      <c r="E21" s="15">
        <v>46.4</v>
      </c>
    </row>
    <row r="22" spans="1:5" ht="20.399999999999999">
      <c r="A22" s="16" t="s">
        <v>19</v>
      </c>
      <c r="B22" s="14" t="s">
        <v>20</v>
      </c>
      <c r="C22" s="15">
        <f>C20/12/C21*1000</f>
        <v>105242.45689655172</v>
      </c>
      <c r="D22" s="17">
        <f>D20*1000/3/D21</f>
        <v>105242.45689655172</v>
      </c>
      <c r="E22" s="15">
        <f>E20*1000/3/E21</f>
        <v>121747.84482758622</v>
      </c>
    </row>
    <row r="23" spans="1:5" ht="70.8" customHeight="1">
      <c r="A23" s="26" t="s">
        <v>22</v>
      </c>
      <c r="B23" s="14" t="s">
        <v>11</v>
      </c>
      <c r="C23" s="15">
        <v>5504.9</v>
      </c>
      <c r="D23" s="17">
        <f>C23/4</f>
        <v>1376.2249999999999</v>
      </c>
      <c r="E23" s="15">
        <v>1390.6</v>
      </c>
    </row>
    <row r="24" spans="1:5" ht="20.399999999999999">
      <c r="A24" s="16" t="s">
        <v>17</v>
      </c>
      <c r="B24" s="25" t="s">
        <v>18</v>
      </c>
      <c r="C24" s="24">
        <v>6</v>
      </c>
      <c r="D24" s="17">
        <f t="shared" si="1"/>
        <v>6</v>
      </c>
      <c r="E24" s="15">
        <v>6</v>
      </c>
    </row>
    <row r="25" spans="1:5" ht="20.399999999999999">
      <c r="A25" s="16" t="s">
        <v>19</v>
      </c>
      <c r="B25" s="14" t="s">
        <v>20</v>
      </c>
      <c r="C25" s="15">
        <f>C23/C24/12*1000</f>
        <v>76456.944444444438</v>
      </c>
      <c r="D25" s="17">
        <f>D23*1000/3/D24</f>
        <v>76456.944444444453</v>
      </c>
      <c r="E25" s="15">
        <f>E23*1000/3/E24</f>
        <v>77255.555555555547</v>
      </c>
    </row>
    <row r="26" spans="1:5" ht="27.6">
      <c r="A26" s="27" t="s">
        <v>23</v>
      </c>
      <c r="B26" s="14" t="s">
        <v>11</v>
      </c>
      <c r="C26" s="15">
        <v>8122.8</v>
      </c>
      <c r="D26" s="17">
        <f>C26/4</f>
        <v>2030.7</v>
      </c>
      <c r="E26" s="15">
        <v>2375.1</v>
      </c>
    </row>
    <row r="27" spans="1:5" ht="20.399999999999999">
      <c r="A27" s="16" t="s">
        <v>17</v>
      </c>
      <c r="B27" s="25" t="s">
        <v>18</v>
      </c>
      <c r="C27" s="24">
        <v>14</v>
      </c>
      <c r="D27" s="17">
        <f t="shared" si="1"/>
        <v>14</v>
      </c>
      <c r="E27" s="15">
        <v>12</v>
      </c>
    </row>
    <row r="28" spans="1:5" ht="20.399999999999999">
      <c r="A28" s="16" t="s">
        <v>19</v>
      </c>
      <c r="B28" s="14" t="s">
        <v>20</v>
      </c>
      <c r="C28" s="15">
        <f>C26/12/C27*1000</f>
        <v>48350</v>
      </c>
      <c r="D28" s="17">
        <f>D26*1000/3/D27</f>
        <v>48350</v>
      </c>
      <c r="E28" s="15">
        <f>E26*1000/3/E27</f>
        <v>65975</v>
      </c>
    </row>
    <row r="29" spans="1:5" ht="27.6">
      <c r="A29" s="13" t="s">
        <v>24</v>
      </c>
      <c r="B29" s="14" t="s">
        <v>11</v>
      </c>
      <c r="C29" s="17">
        <v>10983.6</v>
      </c>
      <c r="D29" s="17">
        <f>C29/4</f>
        <v>2745.9</v>
      </c>
      <c r="E29" s="15">
        <v>1580.1</v>
      </c>
    </row>
    <row r="30" spans="1:5" ht="56.4" customHeight="1">
      <c r="A30" s="28" t="s">
        <v>25</v>
      </c>
      <c r="B30" s="14" t="s">
        <v>11</v>
      </c>
      <c r="C30" s="17">
        <v>5891</v>
      </c>
      <c r="D30" s="17">
        <f t="shared" ref="D30:D33" si="2">C30/4</f>
        <v>1472.75</v>
      </c>
      <c r="E30" s="15">
        <v>2583.1999999999998</v>
      </c>
    </row>
    <row r="31" spans="1:5" ht="61.8" customHeight="1">
      <c r="A31" s="28" t="s">
        <v>26</v>
      </c>
      <c r="B31" s="14" t="s">
        <v>11</v>
      </c>
      <c r="C31" s="17">
        <v>0</v>
      </c>
      <c r="D31" s="17">
        <f t="shared" si="2"/>
        <v>0</v>
      </c>
      <c r="E31" s="15">
        <v>0</v>
      </c>
    </row>
    <row r="32" spans="1:5" ht="79.2" customHeight="1">
      <c r="A32" s="28" t="s">
        <v>27</v>
      </c>
      <c r="B32" s="14" t="s">
        <v>11</v>
      </c>
      <c r="C32" s="17">
        <v>2133</v>
      </c>
      <c r="D32" s="17">
        <f t="shared" si="2"/>
        <v>533.25</v>
      </c>
      <c r="E32" s="15">
        <v>0</v>
      </c>
    </row>
    <row r="33" spans="1:5" ht="74.400000000000006" customHeight="1">
      <c r="A33" s="28" t="s">
        <v>28</v>
      </c>
      <c r="B33" s="14" t="s">
        <v>11</v>
      </c>
      <c r="C33" s="17">
        <v>19600</v>
      </c>
      <c r="D33" s="17">
        <f t="shared" si="2"/>
        <v>4900</v>
      </c>
      <c r="E33" s="15">
        <v>4999.5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2019-04-18T03:40:57Z</dcterms:created>
  <dcterms:modified xsi:type="dcterms:W3CDTF">2019-04-18T03:44:41Z</dcterms:modified>
</cp:coreProperties>
</file>